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TA\69\"/>
    </mc:Choice>
  </mc:AlternateContent>
  <xr:revisionPtr revIDLastSave="0" documentId="13_ncr:1_{A3A279B7-9A94-419C-9A07-E991967C1C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Titles" localSheetId="0">Sheet1!$1:$3</definedName>
  </definedNames>
  <calcPr calcId="181029"/>
</workbook>
</file>

<file path=xl/calcChain.xml><?xml version="1.0" encoding="utf-8"?>
<calcChain xmlns="http://schemas.openxmlformats.org/spreadsheetml/2006/main">
  <c r="L36" i="1" l="1"/>
  <c r="C36" i="1"/>
  <c r="G36" i="1"/>
  <c r="E36" i="1"/>
  <c r="C14" i="1" l="1"/>
  <c r="C15" i="1"/>
  <c r="I24" i="1"/>
  <c r="I25" i="1"/>
  <c r="I26" i="1"/>
  <c r="I28" i="1"/>
  <c r="I29" i="1"/>
  <c r="I30" i="1"/>
  <c r="I31" i="1"/>
  <c r="I33" i="1"/>
  <c r="I34" i="1"/>
  <c r="I35" i="1"/>
  <c r="C20" i="1"/>
  <c r="C21" i="1"/>
  <c r="C22" i="1"/>
  <c r="C23" i="1"/>
  <c r="C24" i="1"/>
  <c r="C25" i="1"/>
  <c r="C26" i="1"/>
  <c r="C28" i="1"/>
  <c r="C29" i="1"/>
  <c r="C30" i="1"/>
  <c r="C31" i="1"/>
  <c r="C33" i="1"/>
  <c r="C34" i="1"/>
  <c r="C35" i="1"/>
  <c r="I23" i="1"/>
  <c r="I22" i="1"/>
  <c r="I21" i="1"/>
  <c r="I20" i="1"/>
  <c r="I14" i="1"/>
  <c r="I15" i="1"/>
  <c r="I16" i="1"/>
  <c r="E17" i="1" l="1"/>
  <c r="I19" i="1"/>
  <c r="C19" i="1"/>
  <c r="C12" i="1"/>
  <c r="C11" i="1"/>
  <c r="C10" i="1"/>
  <c r="C9" i="1"/>
  <c r="C8" i="1"/>
  <c r="C18" i="1" l="1"/>
  <c r="C13" i="1"/>
  <c r="C16" i="1"/>
  <c r="I18" i="1"/>
  <c r="I9" i="1"/>
  <c r="I10" i="1"/>
  <c r="I11" i="1"/>
  <c r="I12" i="1"/>
  <c r="I13" i="1"/>
  <c r="I8" i="1"/>
  <c r="G17" i="1"/>
  <c r="L38" i="1" l="1"/>
  <c r="C17" i="1"/>
  <c r="I17" i="1"/>
  <c r="I36" i="1" l="1"/>
</calcChain>
</file>

<file path=xl/sharedStrings.xml><?xml version="1.0" encoding="utf-8"?>
<sst xmlns="http://schemas.openxmlformats.org/spreadsheetml/2006/main" count="77" uniqueCount="55">
  <si>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</si>
  <si>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</si>
  <si>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</si>
  <si>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</si>
  <si>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</si>
  <si>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</si>
  <si>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</si>
  <si>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</si>
  <si>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</si>
  <si>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</si>
  <si>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</si>
  <si>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</si>
  <si>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</si>
  <si>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</si>
  <si>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</si>
  <si>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</si>
  <si>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</si>
  <si>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รายงานผลการใช้จ่ายงบประมาณ สถานีตำรวจ ภูธรเขาสมิง จังหวัดตราด</t>
  </si>
  <si>
    <t>โครงการการบังคับใช้กฎหมายฯ</t>
  </si>
  <si>
    <t>กิจกรรม การบังคับใช้กฎหมายฯ</t>
  </si>
  <si>
    <t>ค่าจ้างเหมาบริการ ค่าทำความสะอาด</t>
  </si>
  <si>
    <t>เรียน  ผกก.สภ.เขาสมิง</t>
  </si>
  <si>
    <t>พ.ต.ท.</t>
  </si>
  <si>
    <t xml:space="preserve">         ( ธนาเดช  ปฏิโยเก )</t>
  </si>
  <si>
    <t xml:space="preserve">          สว.อก.สภ.เขาสมิง</t>
  </si>
  <si>
    <t>พ.ต.อ.</t>
  </si>
  <si>
    <t xml:space="preserve">         ( มาโนต   หวังสู้ศึก )</t>
  </si>
  <si>
    <t xml:space="preserve">           ผกก.สภ.เขาสมิง</t>
  </si>
  <si>
    <t>จึงเรียนมาเพื่อโปรดทราบ</t>
  </si>
  <si>
    <t>ไม่มี</t>
  </si>
  <si>
    <t>ของบเพิ่ม ภ.จว.</t>
  </si>
  <si>
    <t>อื่น ๆ ค่าตอบแทนพยานฯลฯ</t>
  </si>
  <si>
    <t xml:space="preserve">ประจำปีงบประมาณ พ.ศ. 2569 ไตรมาสที่ 1 - 3 (ต.ค.68 - มิ.ย.69) </t>
  </si>
  <si>
    <t xml:space="preserve"> ข้อมูล ณ วันที่  15 พฤษภาคม   พ.ศ. 2569</t>
  </si>
  <si>
    <t>ไตรมาสที่ 1- 3 (ต.ค.68 - มิ.ย.69) จำนวน 9 เดือน</t>
  </si>
  <si>
    <t>กิจกรรม การปฏิรูประบบงานสอบสวนฯ</t>
  </si>
  <si>
    <t>กิจกรรม การสกัดกั้นปป.ฯ</t>
  </si>
  <si>
    <t>กิจกรรม ท่องเที่ยว</t>
  </si>
  <si>
    <t>โครงการดำเนินงานตำบลยั่งยืน</t>
  </si>
  <si>
    <t>โครงการ 1 ตร. 1 รร.</t>
  </si>
  <si>
    <t>โครงการ D.A.R.E</t>
  </si>
  <si>
    <t>ปิดล้อมตรวจค้น</t>
  </si>
  <si>
    <t>ภารกิจ ชมส.</t>
  </si>
  <si>
    <t>เบี้ยประชุม กต.ตร.</t>
  </si>
  <si>
    <t>ตร.อาสา</t>
  </si>
  <si>
    <t>ค่าอาหารนอกเวลา</t>
  </si>
  <si>
    <t>ค่าน้ำมัน</t>
  </si>
  <si>
    <t>รายจ่ายอื่น :</t>
  </si>
  <si>
    <t>คจช.การรณรงค์ช่วงเทศกาล(ปีใหม่)</t>
  </si>
  <si>
    <t>คชจ.การรณรงค์ช่วงเทศกาล(สงกรานต์)</t>
  </si>
  <si>
    <t>งบกลาง จัดการเลือกตั้ง สส.</t>
  </si>
  <si>
    <t>น้ำมันรถเช่า</t>
  </si>
  <si>
    <t>คืนงปม.17,980.-</t>
  </si>
  <si>
    <t xml:space="preserve">              ทราบ</t>
  </si>
  <si>
    <t xml:space="preserve"> - รายงานผลการใช้จ่ายงบประมาณ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</si>
</sst>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ED0000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b/>
      <sz val="1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/>
    <xf numFmtId="43" fontId="4" fillId="0" borderId="1" xfId="1" applyFont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43" fontId="4" fillId="4" borderId="1" xfId="1" applyFont="1" applyFill="1" applyBorder="1"/>
    <xf numFmtId="43" fontId="6" fillId="3" borderId="11" xfId="1" applyFont="1" applyFill="1" applyBorder="1"/>
    <xf numFmtId="43" fontId="4" fillId="0" borderId="9" xfId="1" applyFont="1" applyBorder="1" applyAlignment="1">
      <alignment horizontal="center"/>
    </xf>
    <xf numFmtId="43" fontId="4" fillId="4" borderId="9" xfId="1" applyFont="1" applyFill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1" fillId="0" borderId="6" xfId="0" applyFont="1" applyBorder="1"/>
    <xf numFmtId="43" fontId="4" fillId="0" borderId="8" xfId="1" applyFont="1" applyBorder="1"/>
    <xf numFmtId="0" fontId="1" fillId="0" borderId="9" xfId="0" applyFont="1" applyBorder="1"/>
    <xf numFmtId="0" fontId="9" fillId="0" borderId="0" xfId="0" applyFont="1"/>
    <xf numFmtId="43" fontId="4" fillId="0" borderId="8" xfId="1" applyFont="1" applyBorder="1" applyAlignment="1">
      <alignment horizontal="center"/>
    </xf>
    <xf numFmtId="43" fontId="6" fillId="3" borderId="11" xfId="1" applyFont="1" applyFill="1" applyBorder="1" applyAlignment="1">
      <alignment horizontal="center"/>
    </xf>
    <xf numFmtId="0" fontId="1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43" fontId="6" fillId="0" borderId="8" xfId="1" applyFont="1" applyBorder="1" applyAlignment="1">
      <alignment horizont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3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43" fontId="4" fillId="0" borderId="10" xfId="1" applyFont="1" applyBorder="1" applyAlignment="1">
      <alignment horizontal="center"/>
    </xf>
    <xf numFmtId="43" fontId="4" fillId="0" borderId="9" xfId="1" applyFont="1" applyBorder="1" applyAlignment="1">
      <alignment horizontal="center"/>
    </xf>
    <xf numFmtId="43" fontId="7" fillId="0" borderId="10" xfId="1" applyFont="1" applyBorder="1" applyAlignment="1">
      <alignment horizontal="center"/>
    </xf>
    <xf numFmtId="43" fontId="7" fillId="0" borderId="9" xfId="1" applyFont="1" applyBorder="1" applyAlignment="1">
      <alignment horizontal="center"/>
    </xf>
    <xf numFmtId="43" fontId="6" fillId="3" borderId="12" xfId="1" applyFont="1" applyFill="1" applyBorder="1" applyAlignment="1">
      <alignment horizontal="center"/>
    </xf>
    <xf numFmtId="43" fontId="6" fillId="3" borderId="13" xfId="1" applyFont="1" applyFill="1" applyBorder="1" applyAlignment="1">
      <alignment horizontal="center"/>
    </xf>
    <xf numFmtId="43" fontId="6" fillId="0" borderId="10" xfId="1" applyFont="1" applyBorder="1" applyAlignment="1">
      <alignment horizontal="center"/>
    </xf>
    <xf numFmtId="43" fontId="6" fillId="0" borderId="9" xfId="1" applyFont="1" applyBorder="1" applyAlignment="1">
      <alignment horizontal="center"/>
    </xf>
    <xf numFmtId="43" fontId="8" fillId="0" borderId="10" xfId="1" applyFont="1" applyFill="1" applyBorder="1" applyAlignment="1">
      <alignment horizontal="center"/>
    </xf>
    <xf numFmtId="43" fontId="8" fillId="0" borderId="9" xfId="1" applyFont="1" applyFill="1" applyBorder="1" applyAlignment="1">
      <alignment horizontal="center"/>
    </xf>
    <xf numFmtId="43" fontId="4" fillId="0" borderId="10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3" fontId="4" fillId="4" borderId="1" xfId="1" applyFont="1" applyFill="1" applyBorder="1" applyAlignment="1">
      <alignment horizontal="center"/>
    </xf>
    <xf numFmtId="43" fontId="4" fillId="4" borderId="10" xfId="1" applyFont="1" applyFill="1" applyBorder="1" applyAlignment="1">
      <alignment horizontal="center"/>
    </xf>
    <xf numFmtId="43" fontId="4" fillId="4" borderId="9" xfId="1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43" fontId="1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tabSelected="1" zoomScale="120" zoomScaleNormal="120" workbookViewId="0">
      <selection activeCell="L37" sqref="L37"/>
    </sheetView>
  </sheetViews>
  <sheetFormatPr defaultRowHeight="14.4" x14ac:dyDescent="0.3"/>
  <cols>
    <col min="1" max="1" width="5.796875" style="17" customWidth="1"/>
    <col min="2" max="2" width="29.59765625" style="17" customWidth="1"/>
    <col min="3" max="3" width="13.69921875" style="21" customWidth="1"/>
    <col min="4" max="4" width="9.19921875" style="21" customWidth="1"/>
    <col min="5" max="5" width="11.69921875" style="21" customWidth="1"/>
    <col min="6" max="6" width="9.19921875" style="21" customWidth="1"/>
    <col min="7" max="7" width="8.19921875" style="21" customWidth="1"/>
    <col min="8" max="8" width="8.5" style="21" customWidth="1"/>
    <col min="9" max="9" width="17.5" style="21" customWidth="1"/>
    <col min="10" max="10" width="14.09765625" style="22" customWidth="1"/>
    <col min="11" max="11" width="8.796875" style="17"/>
    <col min="12" max="12" width="11.296875" style="17" bestFit="1" customWidth="1"/>
    <col min="13" max="16384" width="8.796875" style="17"/>
  </cols>
  <sheetData>
    <row r="1" spans="1:10" ht="23.25" customHeight="1" x14ac:dyDescent="0.3">
      <c r="A1" s="49" t="s">
        <v>17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23.25" customHeight="1" x14ac:dyDescent="0.3">
      <c r="A2" s="49" t="s">
        <v>32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24.75" customHeight="1" x14ac:dyDescent="0.3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23.25" customHeight="1" x14ac:dyDescent="0.3">
      <c r="A4" s="54" t="s">
        <v>0</v>
      </c>
      <c r="B4" s="54" t="s">
        <v>7</v>
      </c>
      <c r="C4" s="56" t="s">
        <v>2</v>
      </c>
      <c r="D4" s="57"/>
      <c r="E4" s="56" t="s">
        <v>3</v>
      </c>
      <c r="F4" s="57"/>
      <c r="G4" s="56" t="s">
        <v>4</v>
      </c>
      <c r="H4" s="57"/>
      <c r="I4" s="53" t="s">
        <v>5</v>
      </c>
      <c r="J4" s="51" t="s">
        <v>6</v>
      </c>
    </row>
    <row r="5" spans="1:10" ht="21" customHeight="1" x14ac:dyDescent="0.3">
      <c r="A5" s="55"/>
      <c r="B5" s="55"/>
      <c r="C5" s="58"/>
      <c r="D5" s="59"/>
      <c r="E5" s="58"/>
      <c r="F5" s="59"/>
      <c r="G5" s="58"/>
      <c r="H5" s="59"/>
      <c r="I5" s="53"/>
      <c r="J5" s="52"/>
    </row>
    <row r="6" spans="1:10" ht="21" x14ac:dyDescent="0.4">
      <c r="A6" s="2">
        <v>1</v>
      </c>
      <c r="B6" s="5" t="s">
        <v>18</v>
      </c>
      <c r="C6" s="34"/>
      <c r="D6" s="35"/>
      <c r="E6" s="48"/>
      <c r="F6" s="48"/>
      <c r="G6" s="48"/>
      <c r="H6" s="48"/>
      <c r="I6" s="6"/>
      <c r="J6" s="11"/>
    </row>
    <row r="7" spans="1:10" ht="21" x14ac:dyDescent="0.4">
      <c r="A7" s="2">
        <v>2</v>
      </c>
      <c r="B7" s="5" t="s">
        <v>19</v>
      </c>
      <c r="C7" s="48"/>
      <c r="D7" s="48"/>
      <c r="E7" s="48"/>
      <c r="F7" s="48"/>
      <c r="G7" s="48"/>
      <c r="H7" s="48"/>
      <c r="I7" s="6"/>
      <c r="J7" s="11"/>
    </row>
    <row r="8" spans="1:10" ht="21" x14ac:dyDescent="0.4">
      <c r="A8" s="2">
        <v>3</v>
      </c>
      <c r="B8" s="1" t="s">
        <v>8</v>
      </c>
      <c r="C8" s="34">
        <f t="shared" ref="C8:C12" si="0">SUM(E8-G8)</f>
        <v>127440</v>
      </c>
      <c r="D8" s="35"/>
      <c r="E8" s="34">
        <v>1098000</v>
      </c>
      <c r="F8" s="35"/>
      <c r="G8" s="48">
        <v>970560</v>
      </c>
      <c r="H8" s="48"/>
      <c r="I8" s="6">
        <f>SUM(G8*100/E8)</f>
        <v>88.393442622950815</v>
      </c>
      <c r="J8" s="11" t="s">
        <v>29</v>
      </c>
    </row>
    <row r="9" spans="1:10" ht="21" customHeight="1" x14ac:dyDescent="0.4">
      <c r="A9" s="2">
        <v>4</v>
      </c>
      <c r="B9" s="1" t="s">
        <v>9</v>
      </c>
      <c r="C9" s="34">
        <f t="shared" si="0"/>
        <v>62032</v>
      </c>
      <c r="D9" s="35"/>
      <c r="E9" s="34">
        <v>77400</v>
      </c>
      <c r="F9" s="35"/>
      <c r="G9" s="48">
        <v>15368</v>
      </c>
      <c r="H9" s="48"/>
      <c r="I9" s="6">
        <f t="shared" ref="I9:I36" si="1">SUM(G9*100/E9)</f>
        <v>19.85529715762274</v>
      </c>
      <c r="J9" s="11" t="s">
        <v>29</v>
      </c>
    </row>
    <row r="10" spans="1:10" ht="21" x14ac:dyDescent="0.4">
      <c r="A10" s="2">
        <v>5</v>
      </c>
      <c r="B10" s="1" t="s">
        <v>10</v>
      </c>
      <c r="C10" s="34">
        <f t="shared" si="0"/>
        <v>21100</v>
      </c>
      <c r="D10" s="35"/>
      <c r="E10" s="34">
        <v>21100</v>
      </c>
      <c r="F10" s="35"/>
      <c r="G10" s="34">
        <v>0</v>
      </c>
      <c r="H10" s="35"/>
      <c r="I10" s="6">
        <f t="shared" si="1"/>
        <v>0</v>
      </c>
      <c r="J10" s="11" t="s">
        <v>29</v>
      </c>
    </row>
    <row r="11" spans="1:10" ht="21" x14ac:dyDescent="0.4">
      <c r="A11" s="2">
        <v>6</v>
      </c>
      <c r="B11" s="1" t="s">
        <v>20</v>
      </c>
      <c r="C11" s="36">
        <f t="shared" si="0"/>
        <v>-2200</v>
      </c>
      <c r="D11" s="37"/>
      <c r="E11" s="34">
        <v>46800</v>
      </c>
      <c r="F11" s="35"/>
      <c r="G11" s="34">
        <v>49000</v>
      </c>
      <c r="H11" s="35"/>
      <c r="I11" s="6">
        <f t="shared" si="1"/>
        <v>104.70085470085471</v>
      </c>
      <c r="J11" s="11" t="s">
        <v>29</v>
      </c>
    </row>
    <row r="12" spans="1:10" ht="21" customHeight="1" x14ac:dyDescent="0.4">
      <c r="A12" s="2">
        <v>7</v>
      </c>
      <c r="B12" s="1" t="s">
        <v>11</v>
      </c>
      <c r="C12" s="34">
        <f t="shared" si="0"/>
        <v>0</v>
      </c>
      <c r="D12" s="35"/>
      <c r="E12" s="34">
        <v>8200</v>
      </c>
      <c r="F12" s="35"/>
      <c r="G12" s="34">
        <v>8200</v>
      </c>
      <c r="H12" s="35"/>
      <c r="I12" s="6">
        <f t="shared" si="1"/>
        <v>100</v>
      </c>
      <c r="J12" s="11" t="s">
        <v>29</v>
      </c>
    </row>
    <row r="13" spans="1:10" ht="21" x14ac:dyDescent="0.4">
      <c r="A13" s="4">
        <v>8</v>
      </c>
      <c r="B13" s="3" t="s">
        <v>12</v>
      </c>
      <c r="C13" s="34">
        <f t="shared" ref="C13:C16" si="2">SUM(E13-G13)</f>
        <v>508380</v>
      </c>
      <c r="D13" s="35"/>
      <c r="E13" s="44">
        <v>1332500</v>
      </c>
      <c r="F13" s="45"/>
      <c r="G13" s="34">
        <v>824120</v>
      </c>
      <c r="H13" s="35"/>
      <c r="I13" s="6">
        <f t="shared" si="1"/>
        <v>61.847654784240149</v>
      </c>
      <c r="J13" s="11" t="s">
        <v>29</v>
      </c>
    </row>
    <row r="14" spans="1:10" ht="21" customHeight="1" x14ac:dyDescent="0.4">
      <c r="A14" s="4">
        <v>9</v>
      </c>
      <c r="B14" s="3" t="s">
        <v>51</v>
      </c>
      <c r="C14" s="34">
        <f t="shared" ref="C14:C15" si="3">SUM(E14-G14)</f>
        <v>15000</v>
      </c>
      <c r="D14" s="35"/>
      <c r="E14" s="34">
        <v>60000</v>
      </c>
      <c r="F14" s="35"/>
      <c r="G14" s="34">
        <v>45000</v>
      </c>
      <c r="H14" s="35"/>
      <c r="I14" s="6">
        <f t="shared" si="1"/>
        <v>75</v>
      </c>
      <c r="J14" s="11" t="s">
        <v>29</v>
      </c>
    </row>
    <row r="15" spans="1:10" ht="21" x14ac:dyDescent="0.4">
      <c r="A15" s="2">
        <v>10</v>
      </c>
      <c r="B15" s="1" t="s">
        <v>13</v>
      </c>
      <c r="C15" s="34">
        <f t="shared" si="3"/>
        <v>0</v>
      </c>
      <c r="D15" s="35"/>
      <c r="E15" s="34">
        <v>5900</v>
      </c>
      <c r="F15" s="35"/>
      <c r="G15" s="34">
        <v>5900</v>
      </c>
      <c r="H15" s="35"/>
      <c r="I15" s="6">
        <f t="shared" si="1"/>
        <v>100</v>
      </c>
      <c r="J15" s="11" t="s">
        <v>29</v>
      </c>
    </row>
    <row r="16" spans="1:10" ht="21" x14ac:dyDescent="0.4">
      <c r="A16" s="2">
        <v>11</v>
      </c>
      <c r="B16" s="1" t="s">
        <v>14</v>
      </c>
      <c r="C16" s="42">
        <f t="shared" si="2"/>
        <v>-275</v>
      </c>
      <c r="D16" s="43"/>
      <c r="E16" s="34">
        <v>21000</v>
      </c>
      <c r="F16" s="35"/>
      <c r="G16" s="34">
        <v>21275</v>
      </c>
      <c r="H16" s="35"/>
      <c r="I16" s="6">
        <f t="shared" si="1"/>
        <v>101.30952380952381</v>
      </c>
      <c r="J16" s="11" t="s">
        <v>29</v>
      </c>
    </row>
    <row r="17" spans="1:10" ht="21" x14ac:dyDescent="0.4">
      <c r="A17" s="7">
        <v>12</v>
      </c>
      <c r="B17" s="8" t="s">
        <v>15</v>
      </c>
      <c r="C17" s="61">
        <f t="shared" ref="C17:C36" si="4">SUM(E17-G17)</f>
        <v>731477</v>
      </c>
      <c r="D17" s="62"/>
      <c r="E17" s="60">
        <f>SUM(E8:F16)</f>
        <v>2670900</v>
      </c>
      <c r="F17" s="60"/>
      <c r="G17" s="60">
        <f>SUM(G8:H16)</f>
        <v>1939423</v>
      </c>
      <c r="H17" s="60"/>
      <c r="I17" s="9">
        <f t="shared" si="1"/>
        <v>72.61308922086188</v>
      </c>
      <c r="J17" s="12"/>
    </row>
    <row r="18" spans="1:10" ht="21" x14ac:dyDescent="0.4">
      <c r="A18" s="2">
        <v>13</v>
      </c>
      <c r="B18" s="1" t="s">
        <v>16</v>
      </c>
      <c r="C18" s="36">
        <f t="shared" si="4"/>
        <v>-77464.049999999988</v>
      </c>
      <c r="D18" s="37"/>
      <c r="E18" s="34">
        <v>60900</v>
      </c>
      <c r="F18" s="35"/>
      <c r="G18" s="34">
        <v>138364.04999999999</v>
      </c>
      <c r="H18" s="35"/>
      <c r="I18" s="6">
        <f t="shared" si="1"/>
        <v>227.19876847290638</v>
      </c>
      <c r="J18" s="13" t="s">
        <v>30</v>
      </c>
    </row>
    <row r="19" spans="1:10" ht="21" x14ac:dyDescent="0.4">
      <c r="A19" s="2">
        <v>14</v>
      </c>
      <c r="B19" s="1" t="s">
        <v>31</v>
      </c>
      <c r="C19" s="40">
        <f t="shared" ref="C19" si="5">SUM(E19-G19)</f>
        <v>36100</v>
      </c>
      <c r="D19" s="41"/>
      <c r="E19" s="34">
        <v>45600</v>
      </c>
      <c r="F19" s="35"/>
      <c r="G19" s="34">
        <v>9500</v>
      </c>
      <c r="H19" s="35"/>
      <c r="I19" s="6">
        <f t="shared" si="1"/>
        <v>20.833333333333332</v>
      </c>
      <c r="J19" s="11" t="s">
        <v>29</v>
      </c>
    </row>
    <row r="20" spans="1:10" ht="21" x14ac:dyDescent="0.4">
      <c r="A20" s="2">
        <v>15</v>
      </c>
      <c r="B20" s="14" t="s">
        <v>35</v>
      </c>
      <c r="C20" s="40">
        <f t="shared" ref="C20:C35" si="6">SUM(E20-G20)</f>
        <v>16800</v>
      </c>
      <c r="D20" s="41"/>
      <c r="E20" s="34">
        <v>92900</v>
      </c>
      <c r="F20" s="35"/>
      <c r="G20" s="34">
        <v>76100</v>
      </c>
      <c r="H20" s="35"/>
      <c r="I20" s="15">
        <f t="shared" si="1"/>
        <v>81.916038751345539</v>
      </c>
      <c r="J20" s="11" t="s">
        <v>29</v>
      </c>
    </row>
    <row r="21" spans="1:10" ht="21" x14ac:dyDescent="0.4">
      <c r="A21" s="2">
        <v>16</v>
      </c>
      <c r="B21" s="14" t="s">
        <v>36</v>
      </c>
      <c r="C21" s="40">
        <f t="shared" si="6"/>
        <v>51092.09</v>
      </c>
      <c r="D21" s="41"/>
      <c r="E21" s="34">
        <v>172150</v>
      </c>
      <c r="F21" s="35"/>
      <c r="G21" s="34">
        <v>121057.91</v>
      </c>
      <c r="H21" s="35"/>
      <c r="I21" s="15">
        <f t="shared" si="1"/>
        <v>70.3211792041824</v>
      </c>
      <c r="J21" s="11" t="s">
        <v>29</v>
      </c>
    </row>
    <row r="22" spans="1:10" ht="21" x14ac:dyDescent="0.4">
      <c r="A22" s="2">
        <v>17</v>
      </c>
      <c r="B22" s="14" t="s">
        <v>37</v>
      </c>
      <c r="C22" s="40">
        <f t="shared" si="6"/>
        <v>6100</v>
      </c>
      <c r="D22" s="41"/>
      <c r="E22" s="34">
        <v>18100</v>
      </c>
      <c r="F22" s="35"/>
      <c r="G22" s="34">
        <v>12000</v>
      </c>
      <c r="H22" s="35"/>
      <c r="I22" s="15">
        <f t="shared" si="1"/>
        <v>66.298342541436469</v>
      </c>
      <c r="J22" s="11" t="s">
        <v>29</v>
      </c>
    </row>
    <row r="23" spans="1:10" ht="21" x14ac:dyDescent="0.4">
      <c r="A23" s="2">
        <v>18</v>
      </c>
      <c r="B23" s="14" t="s">
        <v>38</v>
      </c>
      <c r="C23" s="40">
        <f t="shared" si="6"/>
        <v>24500</v>
      </c>
      <c r="D23" s="41"/>
      <c r="E23" s="34">
        <v>58000</v>
      </c>
      <c r="F23" s="35"/>
      <c r="G23" s="34">
        <v>33500</v>
      </c>
      <c r="H23" s="35"/>
      <c r="I23" s="15">
        <f t="shared" si="1"/>
        <v>57.758620689655174</v>
      </c>
      <c r="J23" s="11" t="s">
        <v>29</v>
      </c>
    </row>
    <row r="24" spans="1:10" ht="21" x14ac:dyDescent="0.4">
      <c r="A24" s="2">
        <v>19</v>
      </c>
      <c r="B24" s="14" t="s">
        <v>39</v>
      </c>
      <c r="C24" s="40">
        <f t="shared" si="6"/>
        <v>0</v>
      </c>
      <c r="D24" s="41"/>
      <c r="E24" s="34">
        <v>2090</v>
      </c>
      <c r="F24" s="35"/>
      <c r="G24" s="34">
        <v>2090</v>
      </c>
      <c r="H24" s="35"/>
      <c r="I24" s="15">
        <f t="shared" si="1"/>
        <v>100</v>
      </c>
      <c r="J24" s="11" t="s">
        <v>29</v>
      </c>
    </row>
    <row r="25" spans="1:10" ht="21" x14ac:dyDescent="0.4">
      <c r="A25" s="2">
        <v>20</v>
      </c>
      <c r="B25" s="14" t="s">
        <v>40</v>
      </c>
      <c r="C25" s="40">
        <f t="shared" si="6"/>
        <v>0</v>
      </c>
      <c r="D25" s="41"/>
      <c r="E25" s="34">
        <v>27300</v>
      </c>
      <c r="F25" s="35"/>
      <c r="G25" s="34">
        <v>27300</v>
      </c>
      <c r="H25" s="35"/>
      <c r="I25" s="15">
        <f t="shared" si="1"/>
        <v>100</v>
      </c>
      <c r="J25" s="11" t="s">
        <v>29</v>
      </c>
    </row>
    <row r="26" spans="1:10" ht="21" x14ac:dyDescent="0.4">
      <c r="A26" s="2">
        <v>21</v>
      </c>
      <c r="B26" s="14" t="s">
        <v>41</v>
      </c>
      <c r="C26" s="40">
        <f t="shared" si="6"/>
        <v>0</v>
      </c>
      <c r="D26" s="41"/>
      <c r="E26" s="34">
        <v>10000</v>
      </c>
      <c r="F26" s="35"/>
      <c r="G26" s="34">
        <v>10000</v>
      </c>
      <c r="H26" s="35"/>
      <c r="I26" s="15">
        <f t="shared" si="1"/>
        <v>100</v>
      </c>
      <c r="J26" s="11" t="s">
        <v>29</v>
      </c>
    </row>
    <row r="27" spans="1:10" ht="21" x14ac:dyDescent="0.4">
      <c r="A27" s="2">
        <v>22</v>
      </c>
      <c r="B27" s="16" t="s">
        <v>42</v>
      </c>
      <c r="C27" s="40"/>
      <c r="D27" s="41"/>
      <c r="E27" s="34"/>
      <c r="F27" s="35"/>
      <c r="G27" s="34"/>
      <c r="H27" s="35"/>
      <c r="I27" s="6"/>
      <c r="J27" s="13"/>
    </row>
    <row r="28" spans="1:10" ht="21" x14ac:dyDescent="0.4">
      <c r="A28" s="2">
        <v>23</v>
      </c>
      <c r="B28" s="14" t="s">
        <v>43</v>
      </c>
      <c r="C28" s="40">
        <f t="shared" si="6"/>
        <v>2000</v>
      </c>
      <c r="D28" s="41"/>
      <c r="E28" s="34">
        <v>8000</v>
      </c>
      <c r="F28" s="35"/>
      <c r="G28" s="34">
        <v>6000</v>
      </c>
      <c r="H28" s="35"/>
      <c r="I28" s="15">
        <f t="shared" si="1"/>
        <v>75</v>
      </c>
      <c r="J28" s="11" t="s">
        <v>29</v>
      </c>
    </row>
    <row r="29" spans="1:10" ht="21" x14ac:dyDescent="0.4">
      <c r="A29" s="2">
        <v>24</v>
      </c>
      <c r="B29" s="14" t="s">
        <v>44</v>
      </c>
      <c r="C29" s="40">
        <f t="shared" si="6"/>
        <v>4000</v>
      </c>
      <c r="D29" s="41"/>
      <c r="E29" s="34">
        <v>12000</v>
      </c>
      <c r="F29" s="35"/>
      <c r="G29" s="34">
        <v>8000</v>
      </c>
      <c r="H29" s="35"/>
      <c r="I29" s="15">
        <f t="shared" si="1"/>
        <v>66.666666666666671</v>
      </c>
      <c r="J29" s="11" t="s">
        <v>29</v>
      </c>
    </row>
    <row r="30" spans="1:10" ht="21" x14ac:dyDescent="0.4">
      <c r="A30" s="2">
        <v>25</v>
      </c>
      <c r="B30" s="14" t="s">
        <v>45</v>
      </c>
      <c r="C30" s="40">
        <f t="shared" si="6"/>
        <v>10400</v>
      </c>
      <c r="D30" s="41"/>
      <c r="E30" s="34">
        <v>33600</v>
      </c>
      <c r="F30" s="35"/>
      <c r="G30" s="34">
        <v>23200</v>
      </c>
      <c r="H30" s="35"/>
      <c r="I30" s="15">
        <f t="shared" si="1"/>
        <v>69.047619047619051</v>
      </c>
      <c r="J30" s="11" t="s">
        <v>29</v>
      </c>
    </row>
    <row r="31" spans="1:10" ht="21" x14ac:dyDescent="0.4">
      <c r="A31" s="2">
        <v>26</v>
      </c>
      <c r="B31" s="14" t="s">
        <v>46</v>
      </c>
      <c r="C31" s="40">
        <f t="shared" si="6"/>
        <v>3250</v>
      </c>
      <c r="D31" s="41"/>
      <c r="E31" s="34">
        <v>10500</v>
      </c>
      <c r="F31" s="35"/>
      <c r="G31" s="34">
        <v>7250</v>
      </c>
      <c r="H31" s="35"/>
      <c r="I31" s="15">
        <f t="shared" si="1"/>
        <v>69.047619047619051</v>
      </c>
      <c r="J31" s="11" t="s">
        <v>29</v>
      </c>
    </row>
    <row r="32" spans="1:10" ht="21" x14ac:dyDescent="0.4">
      <c r="A32" s="2">
        <v>27</v>
      </c>
      <c r="B32" s="14" t="s">
        <v>47</v>
      </c>
      <c r="C32" s="40"/>
      <c r="D32" s="41"/>
      <c r="E32" s="34"/>
      <c r="F32" s="35"/>
      <c r="G32" s="34"/>
      <c r="H32" s="35"/>
      <c r="I32" s="15"/>
      <c r="J32" s="18"/>
    </row>
    <row r="33" spans="1:12" ht="21" x14ac:dyDescent="0.4">
      <c r="A33" s="2">
        <v>28</v>
      </c>
      <c r="B33" s="14" t="s">
        <v>48</v>
      </c>
      <c r="C33" s="40">
        <f t="shared" si="6"/>
        <v>0</v>
      </c>
      <c r="D33" s="41"/>
      <c r="E33" s="34">
        <v>28000</v>
      </c>
      <c r="F33" s="35"/>
      <c r="G33" s="34">
        <v>28000</v>
      </c>
      <c r="H33" s="35"/>
      <c r="I33" s="15">
        <f t="shared" si="1"/>
        <v>100</v>
      </c>
      <c r="J33" s="11" t="s">
        <v>29</v>
      </c>
    </row>
    <row r="34" spans="1:12" ht="21" x14ac:dyDescent="0.4">
      <c r="A34" s="2">
        <v>29</v>
      </c>
      <c r="B34" s="14" t="s">
        <v>49</v>
      </c>
      <c r="C34" s="40">
        <f t="shared" si="6"/>
        <v>0</v>
      </c>
      <c r="D34" s="41"/>
      <c r="E34" s="34">
        <v>28000</v>
      </c>
      <c r="F34" s="35"/>
      <c r="G34" s="34">
        <v>28000</v>
      </c>
      <c r="H34" s="35"/>
      <c r="I34" s="15">
        <f t="shared" si="1"/>
        <v>100</v>
      </c>
      <c r="J34" s="11" t="s">
        <v>29</v>
      </c>
    </row>
    <row r="35" spans="1:12" ht="21" x14ac:dyDescent="0.4">
      <c r="A35" s="2">
        <v>30</v>
      </c>
      <c r="B35" s="14" t="s">
        <v>50</v>
      </c>
      <c r="C35" s="40">
        <f t="shared" si="6"/>
        <v>0</v>
      </c>
      <c r="D35" s="41"/>
      <c r="E35" s="34">
        <v>23880</v>
      </c>
      <c r="F35" s="35"/>
      <c r="G35" s="34">
        <v>23880</v>
      </c>
      <c r="H35" s="35"/>
      <c r="I35" s="15">
        <f t="shared" si="1"/>
        <v>100</v>
      </c>
      <c r="J35" s="23" t="s">
        <v>52</v>
      </c>
    </row>
    <row r="36" spans="1:12" s="20" customFormat="1" ht="21.6" thickBot="1" x14ac:dyDescent="0.45">
      <c r="A36" s="46" t="s">
        <v>1</v>
      </c>
      <c r="B36" s="47"/>
      <c r="C36" s="38">
        <f>SUM(C17:D35)</f>
        <v>808255.03999999992</v>
      </c>
      <c r="D36" s="39"/>
      <c r="E36" s="38">
        <f>SUM(E17:F35)</f>
        <v>3301920</v>
      </c>
      <c r="F36" s="39"/>
      <c r="G36" s="38">
        <f>SUM(G17:H35)</f>
        <v>2493664.96</v>
      </c>
      <c r="H36" s="39"/>
      <c r="I36" s="10">
        <f t="shared" si="1"/>
        <v>75.52166497068373</v>
      </c>
      <c r="J36" s="19"/>
      <c r="L36" s="64">
        <f>SUM(E36-G36)</f>
        <v>808255.04</v>
      </c>
    </row>
    <row r="37" spans="1:12" s="20" customFormat="1" ht="21.6" thickTop="1" x14ac:dyDescent="0.4">
      <c r="A37" s="28"/>
      <c r="B37" s="28"/>
      <c r="C37" s="32"/>
      <c r="D37" s="32"/>
      <c r="E37" s="32"/>
      <c r="F37" s="32"/>
      <c r="G37" s="32"/>
      <c r="H37" s="32"/>
      <c r="I37" s="33"/>
      <c r="J37" s="32"/>
    </row>
    <row r="38" spans="1:12" s="24" customFormat="1" ht="20.399999999999999" customHeight="1" x14ac:dyDescent="0.25">
      <c r="B38" s="24" t="s">
        <v>21</v>
      </c>
      <c r="C38" s="25"/>
      <c r="D38" s="25"/>
      <c r="E38" s="25"/>
      <c r="F38" s="25"/>
      <c r="G38" s="25"/>
      <c r="H38" s="25"/>
      <c r="I38" s="25"/>
      <c r="J38" s="26"/>
      <c r="L38" s="27">
        <f>SUM(E36-G36)</f>
        <v>808255.04</v>
      </c>
    </row>
    <row r="39" spans="1:12" s="24" customFormat="1" ht="20.399999999999999" customHeight="1" x14ac:dyDescent="0.25">
      <c r="B39" s="24" t="s">
        <v>54</v>
      </c>
      <c r="C39" s="25"/>
      <c r="D39" s="25"/>
      <c r="E39" s="25"/>
      <c r="F39" s="25"/>
      <c r="G39" s="25"/>
      <c r="H39" s="25"/>
      <c r="I39" s="25"/>
      <c r="J39" s="26"/>
    </row>
    <row r="40" spans="1:12" s="24" customFormat="1" ht="20.399999999999999" customHeight="1" x14ac:dyDescent="0.25">
      <c r="B40" s="24" t="s">
        <v>34</v>
      </c>
      <c r="C40" s="25"/>
      <c r="D40" s="25"/>
      <c r="E40" s="25"/>
      <c r="F40" s="63" t="s">
        <v>53</v>
      </c>
      <c r="G40" s="63"/>
      <c r="H40" s="25"/>
      <c r="I40" s="25"/>
      <c r="J40" s="26"/>
    </row>
    <row r="41" spans="1:12" s="24" customFormat="1" ht="20.399999999999999" customHeight="1" x14ac:dyDescent="0.25">
      <c r="B41" s="28" t="s">
        <v>28</v>
      </c>
      <c r="C41" s="25"/>
      <c r="D41" s="25"/>
      <c r="E41" s="25"/>
      <c r="G41" s="25"/>
      <c r="H41" s="25"/>
      <c r="I41" s="25"/>
      <c r="J41" s="26"/>
    </row>
    <row r="42" spans="1:12" s="24" customFormat="1" ht="20.399999999999999" customHeight="1" x14ac:dyDescent="0.25">
      <c r="B42" s="28"/>
      <c r="C42" s="25"/>
      <c r="D42" s="25"/>
      <c r="E42" s="25"/>
      <c r="G42" s="25"/>
      <c r="H42" s="25"/>
      <c r="I42" s="25"/>
      <c r="J42" s="26"/>
    </row>
    <row r="43" spans="1:12" s="24" customFormat="1" ht="20.399999999999999" customHeight="1" x14ac:dyDescent="0.25">
      <c r="B43" s="24" t="s">
        <v>22</v>
      </c>
      <c r="C43" s="25"/>
      <c r="D43" s="25"/>
      <c r="E43" s="25"/>
      <c r="F43" s="24" t="s">
        <v>25</v>
      </c>
      <c r="G43" s="25"/>
      <c r="H43" s="25"/>
      <c r="I43" s="25"/>
      <c r="J43" s="26"/>
    </row>
    <row r="44" spans="1:12" s="24" customFormat="1" ht="20.399999999999999" customHeight="1" x14ac:dyDescent="0.25">
      <c r="B44" s="24" t="s">
        <v>23</v>
      </c>
      <c r="C44" s="25"/>
      <c r="D44" s="25"/>
      <c r="E44" s="25"/>
      <c r="F44" s="24" t="s">
        <v>26</v>
      </c>
      <c r="G44" s="25"/>
      <c r="H44" s="25"/>
      <c r="I44" s="25"/>
      <c r="J44" s="26"/>
    </row>
    <row r="45" spans="1:12" s="24" customFormat="1" ht="20.399999999999999" customHeight="1" x14ac:dyDescent="0.25">
      <c r="B45" s="24" t="s">
        <v>24</v>
      </c>
      <c r="C45" s="25"/>
      <c r="D45" s="25"/>
      <c r="E45" s="25"/>
      <c r="F45" s="24" t="s">
        <v>27</v>
      </c>
      <c r="G45" s="25"/>
      <c r="H45" s="25"/>
      <c r="I45" s="25"/>
      <c r="J45" s="26"/>
    </row>
    <row r="46" spans="1:12" s="29" customFormat="1" ht="21" x14ac:dyDescent="0.4">
      <c r="C46" s="30"/>
      <c r="D46" s="30"/>
      <c r="E46" s="30"/>
      <c r="F46" s="30"/>
      <c r="G46" s="30"/>
      <c r="H46" s="30"/>
      <c r="I46" s="30"/>
      <c r="J46" s="31"/>
    </row>
    <row r="52" ht="14.25" customHeight="1" x14ac:dyDescent="0.3"/>
    <row r="53" ht="14.25" customHeight="1" x14ac:dyDescent="0.3"/>
    <row r="54" ht="14.25" customHeight="1" x14ac:dyDescent="0.3"/>
  </sheetData>
  <mergeCells count="105">
    <mergeCell ref="C35:D35"/>
    <mergeCell ref="F40:G40"/>
    <mergeCell ref="G35:H35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G30:H30"/>
    <mergeCell ref="G31:H31"/>
    <mergeCell ref="G32:H32"/>
    <mergeCell ref="G33:H33"/>
    <mergeCell ref="G34:H34"/>
    <mergeCell ref="G25:H25"/>
    <mergeCell ref="G26:H26"/>
    <mergeCell ref="G27:H27"/>
    <mergeCell ref="G28:H28"/>
    <mergeCell ref="G29:H29"/>
    <mergeCell ref="G20:H20"/>
    <mergeCell ref="G21:H21"/>
    <mergeCell ref="G22:H22"/>
    <mergeCell ref="G23:H23"/>
    <mergeCell ref="G24:H24"/>
    <mergeCell ref="A36:B36"/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G7:H7"/>
    <mergeCell ref="G8:H8"/>
    <mergeCell ref="G9:H9"/>
    <mergeCell ref="G17:H17"/>
    <mergeCell ref="C7:D7"/>
    <mergeCell ref="C8:D8"/>
    <mergeCell ref="C9:D9"/>
    <mergeCell ref="C17:D17"/>
    <mergeCell ref="E17:F17"/>
    <mergeCell ref="E7:F7"/>
    <mergeCell ref="E30:F30"/>
    <mergeCell ref="E8:F8"/>
    <mergeCell ref="E9:F9"/>
    <mergeCell ref="C16:D16"/>
    <mergeCell ref="E16:F16"/>
    <mergeCell ref="G16:H16"/>
    <mergeCell ref="C10:D10"/>
    <mergeCell ref="C11:D11"/>
    <mergeCell ref="C12:D12"/>
    <mergeCell ref="C13:D13"/>
    <mergeCell ref="C15:D15"/>
    <mergeCell ref="C14:D14"/>
    <mergeCell ref="E10:F10"/>
    <mergeCell ref="E11:F11"/>
    <mergeCell ref="G10:H10"/>
    <mergeCell ref="G11:H11"/>
    <mergeCell ref="G12:H12"/>
    <mergeCell ref="G13:H13"/>
    <mergeCell ref="G14:H14"/>
    <mergeCell ref="G15:H15"/>
    <mergeCell ref="E12:F12"/>
    <mergeCell ref="E13:F13"/>
    <mergeCell ref="E14:F14"/>
    <mergeCell ref="E15:F15"/>
    <mergeCell ref="E31:F31"/>
    <mergeCell ref="C18:D18"/>
    <mergeCell ref="C36:D36"/>
    <mergeCell ref="E18:F18"/>
    <mergeCell ref="E36:F36"/>
    <mergeCell ref="G18:H18"/>
    <mergeCell ref="G36:H36"/>
    <mergeCell ref="E19:F19"/>
    <mergeCell ref="G19:H19"/>
    <mergeCell ref="C19:D19"/>
    <mergeCell ref="E20:F20"/>
    <mergeCell ref="E21:F21"/>
    <mergeCell ref="E22:F22"/>
    <mergeCell ref="E23:F23"/>
    <mergeCell ref="E24:F24"/>
    <mergeCell ref="E25:F25"/>
    <mergeCell ref="E26:F26"/>
    <mergeCell ref="E32:F32"/>
    <mergeCell ref="E33:F33"/>
    <mergeCell ref="E34:F34"/>
    <mergeCell ref="E35:F35"/>
    <mergeCell ref="E27:F27"/>
    <mergeCell ref="E28:F28"/>
    <mergeCell ref="E29:F29"/>
  </mergeCells>
  <pageMargins left="0.70866141732283472" right="0.70866141732283472" top="0" bottom="0" header="0.31496062992125984" footer="0.31496062992125984"/>
  <pageSetup paperSize="9" scale="9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2026-05-14T09:14:54Z</cp:lastPrinted>
  <dcterms:created xsi:type="dcterms:W3CDTF">2024-01-10T07:59:11Z</dcterms:created>
  <dcterms:modified xsi:type="dcterms:W3CDTF">2026-05-14T09:17:38Z</dcterms:modified>
</cp:coreProperties>
</file>